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blic\TDOT\LTD Team Files\Hot Line-Immediate Changes\2023-0206\"/>
    </mc:Choice>
  </mc:AlternateContent>
  <xr:revisionPtr revIDLastSave="0" documentId="8_{D39AF44E-4BD5-4A2E-866B-91B09F4F370E}" xr6:coauthVersionLast="47" xr6:coauthVersionMax="47" xr10:uidLastSave="{00000000-0000-0000-0000-000000000000}"/>
  <bookViews>
    <workbookView xWindow="5250" yWindow="0" windowWidth="21600" windowHeight="15720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1" i="1" l="1"/>
  <c r="W21" i="1"/>
  <c r="W20" i="1"/>
  <c r="W19" i="1"/>
  <c r="W18" i="1"/>
  <c r="W17" i="1"/>
  <c r="W16" i="1"/>
  <c r="W15" i="1"/>
  <c r="W14" i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<sst xmlns="http://schemas.openxmlformats.org/spreadsheetml/2006/main" count="422" uniqueCount="73">
  <si>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</si>
  <si>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</si>
  <si>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</si>
  <si>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</si>
  <si>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</si>
  <si>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</si>
  <si>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</si>
  <si>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</si>
  <si>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</si>
  <si>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</si>
  <si>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</si>
  <si>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</si>
  <si>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</si>
  <si>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</si>
  <si>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</si>
  <si>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</si>
  <si>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</si>
  <si>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</si>
  <si>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</si>
  <si>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</si>
  <si>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</si>
  <si>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</si>
  <si>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</si>
  <si>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</si>
  <si>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</si>
  <si>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</si>
  <si>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</si>
  <si>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</si>
  <si>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</si>
  <si>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</si>
  <si>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</si>
  <si>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</si>
  <si>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0080011</t>
  </si>
  <si>
    <t>CITRIC S</t>
  </si>
  <si>
    <t>Citric Acid, Serum or Plasma</t>
  </si>
  <si>
    <t>x</t>
  </si>
  <si>
    <t>0098359</t>
  </si>
  <si>
    <t>SPORO AB</t>
  </si>
  <si>
    <t>Sporothrix Antibody, Serum (Inactive as of 01/17/23)</t>
  </si>
  <si>
    <t>0098726</t>
  </si>
  <si>
    <t>NEURON CSF</t>
  </si>
  <si>
    <t>Neuronal Cell Antibodies, Quantitative, CSF</t>
  </si>
  <si>
    <t>0098842</t>
  </si>
  <si>
    <t>IGFBP-2</t>
  </si>
  <si>
    <t>Insulin-Like Growth Factor Binding Protein 2 (IGFBP-2)</t>
  </si>
  <si>
    <t>0099076</t>
  </si>
  <si>
    <t>COMP 9</t>
  </si>
  <si>
    <t>Complement Component 9</t>
  </si>
  <si>
    <t>0099465</t>
  </si>
  <si>
    <t>NEURON-SER</t>
  </si>
  <si>
    <t>Neuronal Cell Antibodies, Quantitative, Serum</t>
  </si>
  <si>
    <t>0099728</t>
  </si>
  <si>
    <t>ANTI-T4</t>
  </si>
  <si>
    <t>Thyroxine Antibody</t>
  </si>
  <si>
    <t>2001915</t>
  </si>
  <si>
    <t>GUM CARAGE</t>
  </si>
  <si>
    <t>Allergen, Occupational, Gum Carageenan IgE</t>
  </si>
  <si>
    <t>2006330</t>
  </si>
  <si>
    <t>MYCO A</t>
  </si>
  <si>
    <t>Mycoplasma pneumoniae Antibody, IgA</t>
  </si>
  <si>
    <t>2013484</t>
  </si>
  <si>
    <t>P53 MUTAT</t>
  </si>
  <si>
    <t>TP53 Somatic Mutation, Prognostic</t>
  </si>
  <si>
    <t>3001549</t>
  </si>
  <si>
    <t>PHOSPHA AB</t>
  </si>
  <si>
    <t>Phosphatidylcholine Antibodies - IgG, IgM and IgA</t>
  </si>
  <si>
    <t>3003648</t>
  </si>
  <si>
    <t>COV19G SQ</t>
  </si>
  <si>
    <t>COVID-19 IgG (Spike), Semi-Quantitative by CIA</t>
  </si>
  <si>
    <t>3005983</t>
  </si>
  <si>
    <t>MERK ABS</t>
  </si>
  <si>
    <t>Merkel Cell Carcinoma Antibodies</t>
  </si>
  <si>
    <t>Effective as of February 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</si>
</sst>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7" fillId="0" borderId="1" xfId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left" vertical="top" readingOrder="1"/>
    </xf>
    <xf numFmtId="0" fontId="1" fillId="0" borderId="0" xfId="0" applyFont="1" applyAlignment="1">
      <alignment horizontal="left" vertical="top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22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3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36" customHeight="1">
      <c r="A2" s="11"/>
      <c r="B2" s="11"/>
      <c r="C2" s="11"/>
      <c r="D2" s="14" t="s">
        <v>1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45" customHeight="1">
      <c r="A3" s="13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7.25">
      <c r="A4" s="15" t="s">
        <v>72</v>
      </c>
      <c r="B4" s="16"/>
      <c r="C4" s="16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10" t="s">
        <v>2</v>
      </c>
      <c r="B5" s="11"/>
      <c r="C5" s="11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2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2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8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30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35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9" t="str">
        <f>HYPERLINK("http://www.aruplab.com/Testing-Information/resources/HotLines/HotLineDocs/Feb2023ICHL/0080011.pdf","H")</f>
        <v>H</v>
      </c>
      <c r="X9" s="7" t="s">
        <v>0</v>
      </c>
      <c r="Y9" s="7" t="s">
        <v>0</v>
      </c>
      <c r="Z9" s="7" t="s">
        <v>0</v>
      </c>
      <c r="AA9" s="8">
        <v>44963</v>
      </c>
    </row>
    <row r="10" spans="1:27" ht="4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35</v>
      </c>
      <c r="W10" s="9" t="str">
        <f>HYPERLINK("http://www.aruplab.com/Testing-Information/resources/HotLines/HotLineDocs/Feb2023ICHL/2023.01.30 Feb ICHL Hotline Inactivations.pdf","H")</f>
        <v>H</v>
      </c>
      <c r="X10" s="7" t="s">
        <v>0</v>
      </c>
      <c r="Y10" s="7" t="s">
        <v>0</v>
      </c>
      <c r="Z10" s="7" t="s">
        <v>0</v>
      </c>
      <c r="AA10" s="8">
        <v>44963</v>
      </c>
    </row>
    <row r="11" spans="1:27" ht="4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35</v>
      </c>
      <c r="F11" s="7" t="s">
        <v>35</v>
      </c>
      <c r="G11" s="7" t="s">
        <v>35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35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9" t="str">
        <f>HYPERLINK("http://www.aruplab.com/Testing-Information/resources/HotLines/HotLineDocs/Feb2023ICHL/0098726.pdf","H")</f>
        <v>H</v>
      </c>
      <c r="X11" s="7" t="s">
        <v>0</v>
      </c>
      <c r="Y11" s="7" t="s">
        <v>0</v>
      </c>
      <c r="Z11" s="7" t="s">
        <v>0</v>
      </c>
      <c r="AA11" s="8">
        <v>44963</v>
      </c>
    </row>
    <row r="12" spans="1:27" ht="4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35</v>
      </c>
      <c r="G12" s="7" t="s">
        <v>0</v>
      </c>
      <c r="H12" s="7" t="s">
        <v>35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9" t="str">
        <f>HYPERLINK("http://www.aruplab.com/Testing-Information/resources/HotLines/HotLineDocs/Feb2023ICHL/0098842.pdf","H")</f>
        <v>H</v>
      </c>
      <c r="X12" s="7" t="s">
        <v>0</v>
      </c>
      <c r="Y12" s="7" t="s">
        <v>0</v>
      </c>
      <c r="Z12" s="7" t="s">
        <v>0</v>
      </c>
      <c r="AA12" s="8">
        <v>44963</v>
      </c>
    </row>
    <row r="13" spans="1:27" ht="30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35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0</v>
      </c>
      <c r="W13" s="9" t="str">
        <f>HYPERLINK("http://www.aruplab.com/Testing-Information/resources/HotLines/HotLineDocs/Feb2023ICHL/0099076.pdf","H")</f>
        <v>H</v>
      </c>
      <c r="X13" s="7" t="s">
        <v>0</v>
      </c>
      <c r="Y13" s="7" t="s">
        <v>0</v>
      </c>
      <c r="Z13" s="7" t="s">
        <v>0</v>
      </c>
      <c r="AA13" s="8">
        <v>44963</v>
      </c>
    </row>
    <row r="14" spans="1:27" ht="45">
      <c r="A14" s="6" t="s">
        <v>48</v>
      </c>
      <c r="B14" s="6" t="s">
        <v>49</v>
      </c>
      <c r="C14" s="6" t="s">
        <v>50</v>
      </c>
      <c r="D14" s="7" t="s">
        <v>0</v>
      </c>
      <c r="E14" s="7" t="s">
        <v>35</v>
      </c>
      <c r="F14" s="7" t="s">
        <v>35</v>
      </c>
      <c r="G14" s="7" t="s">
        <v>35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35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9" t="str">
        <f>HYPERLINK("http://www.aruplab.com/Testing-Information/resources/HotLines/HotLineDocs/Feb2023ICHL/0099465.pdf","H")</f>
        <v>H</v>
      </c>
      <c r="X14" s="7" t="s">
        <v>0</v>
      </c>
      <c r="Y14" s="7" t="s">
        <v>0</v>
      </c>
      <c r="Z14" s="7" t="s">
        <v>0</v>
      </c>
      <c r="AA14" s="8">
        <v>44963</v>
      </c>
    </row>
    <row r="15" spans="1:27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35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0</v>
      </c>
      <c r="W15" s="9" t="str">
        <f>HYPERLINK("http://www.aruplab.com/Testing-Information/resources/HotLines/HotLineDocs/Feb2023ICHL/0099728.pdf","H")</f>
        <v>H</v>
      </c>
      <c r="X15" s="7" t="s">
        <v>0</v>
      </c>
      <c r="Y15" s="7" t="s">
        <v>0</v>
      </c>
      <c r="Z15" s="7" t="s">
        <v>0</v>
      </c>
      <c r="AA15" s="8">
        <v>44963</v>
      </c>
    </row>
    <row r="16" spans="1:27" ht="30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0</v>
      </c>
      <c r="G16" s="7" t="s">
        <v>35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9" t="str">
        <f>HYPERLINK("http://www.aruplab.com/Testing-Information/resources/HotLines/HotLineDocs/Feb2023ICHL/2001915.pdf","H")</f>
        <v>H</v>
      </c>
      <c r="X16" s="7" t="s">
        <v>0</v>
      </c>
      <c r="Y16" s="7" t="s">
        <v>0</v>
      </c>
      <c r="Z16" s="7" t="s">
        <v>0</v>
      </c>
      <c r="AA16" s="8">
        <v>44963</v>
      </c>
    </row>
    <row r="17" spans="1:27" ht="45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35</v>
      </c>
      <c r="G17" s="7" t="s">
        <v>35</v>
      </c>
      <c r="H17" s="7" t="s">
        <v>35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9" t="str">
        <f>HYPERLINK("http://www.aruplab.com/Testing-Information/resources/HotLines/HotLineDocs/Feb2023ICHL/2006330.pdf","H")</f>
        <v>H</v>
      </c>
      <c r="X17" s="7" t="s">
        <v>0</v>
      </c>
      <c r="Y17" s="7" t="s">
        <v>0</v>
      </c>
      <c r="Z17" s="7" t="s">
        <v>0</v>
      </c>
      <c r="AA17" s="8">
        <v>44963</v>
      </c>
    </row>
    <row r="18" spans="1:27" ht="30">
      <c r="A18" s="6" t="s">
        <v>60</v>
      </c>
      <c r="B18" s="6" t="s">
        <v>61</v>
      </c>
      <c r="C18" s="6" t="s">
        <v>62</v>
      </c>
      <c r="D18" s="7" t="s">
        <v>0</v>
      </c>
      <c r="E18" s="7" t="s">
        <v>0</v>
      </c>
      <c r="F18" s="7" t="s">
        <v>0</v>
      </c>
      <c r="G18" s="7" t="s">
        <v>35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35</v>
      </c>
      <c r="T18" s="7" t="s">
        <v>0</v>
      </c>
      <c r="U18" s="7" t="s">
        <v>0</v>
      </c>
      <c r="V18" s="7" t="s">
        <v>0</v>
      </c>
      <c r="W18" s="9" t="str">
        <f>HYPERLINK("http://www.aruplab.com/Testing-Information/resources/HotLines/HotLineDocs/Feb2023ICHL/2013484.pdf","H")</f>
        <v>H</v>
      </c>
      <c r="X18" s="7" t="s">
        <v>0</v>
      </c>
      <c r="Y18" s="7" t="s">
        <v>0</v>
      </c>
      <c r="Z18" s="7" t="s">
        <v>0</v>
      </c>
      <c r="AA18" s="8">
        <v>44963</v>
      </c>
    </row>
    <row r="19" spans="1:27" ht="45">
      <c r="A19" s="6" t="s">
        <v>63</v>
      </c>
      <c r="B19" s="6" t="s">
        <v>64</v>
      </c>
      <c r="C19" s="6" t="s">
        <v>65</v>
      </c>
      <c r="D19" s="7" t="s">
        <v>0</v>
      </c>
      <c r="E19" s="7" t="s">
        <v>0</v>
      </c>
      <c r="F19" s="7" t="s">
        <v>35</v>
      </c>
      <c r="G19" s="7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0</v>
      </c>
      <c r="W19" s="9" t="str">
        <f>HYPERLINK("http://www.aruplab.com/Testing-Information/resources/HotLines/HotLineDocs/Feb2023ICHL/3001549.pdf","H")</f>
        <v>H</v>
      </c>
      <c r="X19" s="7" t="s">
        <v>0</v>
      </c>
      <c r="Y19" s="7" t="s">
        <v>0</v>
      </c>
      <c r="Z19" s="7" t="s">
        <v>0</v>
      </c>
      <c r="AA19" s="8">
        <v>44963</v>
      </c>
    </row>
    <row r="20" spans="1:27" ht="45">
      <c r="A20" s="6" t="s">
        <v>66</v>
      </c>
      <c r="B20" s="6" t="s">
        <v>67</v>
      </c>
      <c r="C20" s="6" t="s">
        <v>68</v>
      </c>
      <c r="D20" s="7" t="s">
        <v>0</v>
      </c>
      <c r="E20" s="7" t="s">
        <v>0</v>
      </c>
      <c r="F20" s="7" t="s">
        <v>35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0</v>
      </c>
      <c r="V20" s="7" t="s">
        <v>0</v>
      </c>
      <c r="W20" s="9" t="str">
        <f>HYPERLINK("http://www.aruplab.com/Testing-Information/resources/HotLines/HotLineDocs/Feb2023ICHL/3003648.pdf","H")</f>
        <v>H</v>
      </c>
      <c r="X20" s="7" t="s">
        <v>0</v>
      </c>
      <c r="Y20" s="7" t="s">
        <v>0</v>
      </c>
      <c r="Z20" s="7" t="s">
        <v>0</v>
      </c>
      <c r="AA20" s="8">
        <v>44963</v>
      </c>
    </row>
    <row r="21" spans="1:27" ht="30">
      <c r="A21" s="6" t="s">
        <v>69</v>
      </c>
      <c r="B21" s="6" t="s">
        <v>70</v>
      </c>
      <c r="C21" s="6" t="s">
        <v>71</v>
      </c>
      <c r="D21" s="7" t="s">
        <v>35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 t="s">
        <v>0</v>
      </c>
      <c r="V21" s="7" t="s">
        <v>0</v>
      </c>
      <c r="W21" s="9" t="str">
        <f>HYPERLINK("http://www.aruplab.com/Testing-Information/resources/HotLines/HotLineDocs/Feb2023ICHL/3005983.pdf","H")</f>
        <v>H</v>
      </c>
      <c r="X21" s="7" t="s">
        <v>0</v>
      </c>
      <c r="Y21" s="7" t="s">
        <v>0</v>
      </c>
      <c r="Z21" s="9" t="str">
        <f>HYPERLINK("https://connect.aruplab.com/Pricing/TestPrice/3005983/D02062023","P")</f>
        <v>P</v>
      </c>
      <c r="AA21" s="8">
        <v>44963</v>
      </c>
    </row>
    <row r="22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&amp;C&amp;"Roboto,Regular"&amp;10  &amp;R&amp;"Roboto"&amp;8Page &amp;P of &amp;N&amp;L&amp;"Calibri"&amp;11&amp;K000000&amp;"Roboto,Regular"&amp;8 ARUP Laboratories | 500 Chipeta Way | Salt Lake City, UT 84108 | 800-522-2787 | aruplab.com _x000D_&amp;1#&amp;"Calibri"&amp;10&amp;K000000Private Information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Siady, Spencer H.</cp:lastModifiedBy>
  <dcterms:created xsi:type="dcterms:W3CDTF">2023-01-24T16:24:57Z</dcterms:created>
  <dcterms:modified xsi:type="dcterms:W3CDTF">2023-01-25T20:55:46Z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2023-01-25T20:55:26Z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d4fd2629-b6b8-478f-b5e8-6568dd441bef</vt:lpwstr>
  </property>
  <property fmtid="{D5CDD505-2E9C-101B-9397-08002B2CF9AE}" pid="8" name="MSIP_Label_7528a15d-fe30-4bc2-853f-da171899c8c3_ContentBits">
    <vt:lpwstr>2</vt:lpwstr>
  </property>
</Properties>
</file>